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Notes" sheetId="1" r:id="rId1"/>
    <sheet name="Firdaria Calculator" sheetId="2" r:id="rId2"/>
  </sheets>
  <definedNames>
    <definedName name="_xlnm.Print_Area" localSheetId="1">'Firdaria Calculator'!$A$2:$O$80</definedName>
  </definedNames>
  <calcPr fullCalcOnLoad="1"/>
</workbook>
</file>

<file path=xl/sharedStrings.xml><?xml version="1.0" encoding="utf-8"?>
<sst xmlns="http://schemas.openxmlformats.org/spreadsheetml/2006/main" count="435" uniqueCount="47">
  <si>
    <t>Date of Birth</t>
  </si>
  <si>
    <t>Major</t>
  </si>
  <si>
    <t>Minor</t>
  </si>
  <si>
    <t>Time</t>
  </si>
  <si>
    <t>Date</t>
  </si>
  <si>
    <t>Sun</t>
  </si>
  <si>
    <t>Venus</t>
  </si>
  <si>
    <t>Mercury</t>
  </si>
  <si>
    <t>Moon</t>
  </si>
  <si>
    <t>Saturn</t>
  </si>
  <si>
    <t>Jupiter</t>
  </si>
  <si>
    <t>Mars</t>
  </si>
  <si>
    <t>Nocturnal Births - Zoller</t>
  </si>
  <si>
    <t>Nocturnal Births - Abu Mashar</t>
  </si>
  <si>
    <t>Diurnal Births</t>
  </si>
  <si>
    <t>SUN 10 yrs</t>
  </si>
  <si>
    <t>VENUS 8 yrs</t>
  </si>
  <si>
    <t>MERCURY 13 yrs</t>
  </si>
  <si>
    <t>MOON 9 yrs</t>
  </si>
  <si>
    <t>SATURN 11 yrs</t>
  </si>
  <si>
    <t>JUPITER 12 yrs</t>
  </si>
  <si>
    <t>MARS 7 yrs</t>
  </si>
  <si>
    <t>NORTH NODE 3 yrs</t>
  </si>
  <si>
    <t>SOUTH NODE 2 yrs</t>
  </si>
  <si>
    <t>Instructions</t>
  </si>
  <si>
    <t>2. Enter the Name in cell F2.</t>
  </si>
  <si>
    <t>Comments</t>
  </si>
  <si>
    <t>For details of this method, see A Rectification Manual, Chapter 7, pp. 120-124.</t>
  </si>
  <si>
    <t>This spreadsheet lists three columns.  For each horoscope, only one is relevant.</t>
  </si>
  <si>
    <t>If the figure is nocturnal (Sun below the horizon), choose either the 2nd or 3rd column.</t>
  </si>
  <si>
    <t>If the figure is diurnal (Sun above the horizon), choose the Diurnal series, first column.</t>
  </si>
  <si>
    <t xml:space="preserve">this choice is not universal.  For a discussion of this controversy, see A Rectification Manual, </t>
  </si>
  <si>
    <t xml:space="preserve">Appendix B.  Tests of Sect Influence: Part of Fortune and Fidaria.    Results of this study </t>
  </si>
  <si>
    <t>Presentation of all three models on a single sheet aids side-by-side comparison of major</t>
  </si>
  <si>
    <t>this is the first data sheet I compute and study.</t>
  </si>
  <si>
    <t>Because of an Excel date calculation quirk, use "2" instead of "1" for the millenium.</t>
  </si>
  <si>
    <t>While I recommend using the 3rd column, which places the Nodal periods after Mars,</t>
  </si>
  <si>
    <t>confirmed Robert Zoller's recommended choice of placing the Nodal periods after Mars.</t>
  </si>
  <si>
    <t>My my empirical work continues to support this choice.</t>
  </si>
  <si>
    <t xml:space="preserve">life events to planetary sequences for diurnal and nocturnal births.  This analysis is recommended in </t>
  </si>
  <si>
    <t xml:space="preserve">Stage I rectification (see A Rectification Manual, p. 293).  For every horoscope I rectify, </t>
  </si>
  <si>
    <t>3. The print range is preset.  Just hit the print button.</t>
  </si>
  <si>
    <t>For example, instead of "26-Dec-1893" type "26-Dec-2893" instead for Mao Zedong.</t>
  </si>
  <si>
    <t>FIRDARIA CALCULATOR</t>
  </si>
  <si>
    <t>Firdaria is a predictive technique which falls under the classification of Planetary Period Methods.</t>
  </si>
  <si>
    <t>1. Enter the Date of Birth in cell B2 on the "Firdaria Calculator" worksheet.</t>
  </si>
  <si>
    <t>Abraham Lincoln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</si>
</sst>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ashed"/>
      <top style="medium"/>
      <bottom/>
    </border>
    <border>
      <left/>
      <right style="dashed"/>
      <top/>
      <bottom/>
    </border>
    <border>
      <left/>
      <right style="dashed"/>
      <top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/>
    </xf>
    <xf numFmtId="0" fontId="0" fillId="0" borderId="13" xfId="0" applyBorder="1" applyAlignment="1">
      <alignment/>
    </xf>
    <xf numFmtId="15" fontId="0" fillId="33" borderId="14" xfId="0" applyNumberFormat="1" applyFill="1" applyBorder="1" applyAlignment="1">
      <alignment/>
    </xf>
    <xf numFmtId="0" fontId="0" fillId="0" borderId="15" xfId="0" applyBorder="1" applyAlignment="1">
      <alignment/>
    </xf>
    <xf numFmtId="15" fontId="0" fillId="0" borderId="16" xfId="0" applyNumberFormat="1" applyBorder="1" applyAlignment="1">
      <alignment/>
    </xf>
    <xf numFmtId="1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5" fontId="0" fillId="0" borderId="19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5" fontId="0" fillId="33" borderId="23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15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18" xfId="0" applyNumberFormat="1" applyFill="1" applyBorder="1" applyAlignment="1">
      <alignment/>
    </xf>
    <xf numFmtId="164" fontId="0" fillId="34" borderId="2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94.00390625" style="0" bestFit="1" customWidth="1"/>
  </cols>
  <sheetData>
    <row r="2" ht="15">
      <c r="B2" s="5" t="s">
        <v>43</v>
      </c>
    </row>
    <row r="4" ht="15">
      <c r="B4" s="5" t="s">
        <v>24</v>
      </c>
    </row>
    <row r="5" ht="15">
      <c r="B5" t="s">
        <v>45</v>
      </c>
    </row>
    <row r="6" ht="15">
      <c r="B6" t="s">
        <v>35</v>
      </c>
    </row>
    <row r="7" ht="15">
      <c r="B7" t="s">
        <v>42</v>
      </c>
    </row>
    <row r="9" ht="15">
      <c r="B9" t="s">
        <v>25</v>
      </c>
    </row>
    <row r="11" ht="15">
      <c r="B11" t="s">
        <v>41</v>
      </c>
    </row>
    <row r="13" ht="15">
      <c r="B13" s="5" t="s">
        <v>26</v>
      </c>
    </row>
    <row r="14" ht="15">
      <c r="B14" t="s">
        <v>44</v>
      </c>
    </row>
    <row r="15" ht="15">
      <c r="B15" t="s">
        <v>27</v>
      </c>
    </row>
    <row r="16" ht="15">
      <c r="B16" t="s">
        <v>28</v>
      </c>
    </row>
    <row r="17" ht="15">
      <c r="B17" t="s">
        <v>30</v>
      </c>
    </row>
    <row r="18" ht="15">
      <c r="B18" t="s">
        <v>29</v>
      </c>
    </row>
    <row r="19" ht="15">
      <c r="B19" t="s">
        <v>36</v>
      </c>
    </row>
    <row r="20" ht="15">
      <c r="B20" t="s">
        <v>31</v>
      </c>
    </row>
    <row r="21" ht="15">
      <c r="B21" t="s">
        <v>32</v>
      </c>
    </row>
    <row r="22" ht="15">
      <c r="B22" t="s">
        <v>37</v>
      </c>
    </row>
    <row r="23" ht="15">
      <c r="B23" t="s">
        <v>38</v>
      </c>
    </row>
    <row r="25" ht="15">
      <c r="B25" t="s">
        <v>33</v>
      </c>
    </row>
    <row r="26" ht="15">
      <c r="B26" t="s">
        <v>39</v>
      </c>
    </row>
    <row r="27" ht="15">
      <c r="B27" t="s">
        <v>40</v>
      </c>
    </row>
    <row r="28" ht="15">
      <c r="B28" t="s">
        <v>34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2.140625" style="0" bestFit="1" customWidth="1"/>
    <col min="2" max="2" width="12.00390625" style="0" bestFit="1" customWidth="1"/>
    <col min="3" max="3" width="12.00390625" style="0" hidden="1" customWidth="1"/>
    <col min="4" max="4" width="10.140625" style="0" bestFit="1" customWidth="1"/>
    <col min="5" max="5" width="2.28125" style="0" customWidth="1"/>
    <col min="6" max="6" width="10.28125" style="0" customWidth="1"/>
    <col min="7" max="7" width="8.28125" style="0" bestFit="1" customWidth="1"/>
    <col min="8" max="8" width="12.00390625" style="0" hidden="1" customWidth="1"/>
    <col min="9" max="9" width="10.140625" style="0" bestFit="1" customWidth="1"/>
    <col min="10" max="10" width="2.28125" style="0" customWidth="1"/>
    <col min="13" max="13" width="0" style="0" hidden="1" customWidth="1"/>
    <col min="14" max="14" width="10.00390625" style="0" bestFit="1" customWidth="1"/>
    <col min="15" max="15" width="2.8515625" style="0" customWidth="1"/>
  </cols>
  <sheetData>
    <row r="1" ht="15.75" thickBot="1"/>
    <row r="2" spans="1:9" ht="16.5" thickBot="1" thickTop="1">
      <c r="A2" t="s">
        <v>0</v>
      </c>
      <c r="B2" s="24">
        <v>3543</v>
      </c>
      <c r="F2" s="28" t="s">
        <v>46</v>
      </c>
      <c r="G2" s="29"/>
      <c r="H2" s="29"/>
      <c r="I2" s="30"/>
    </row>
    <row r="3" ht="15.75" thickTop="1"/>
    <row r="4" spans="1:11" ht="15">
      <c r="A4" s="27" t="s">
        <v>14</v>
      </c>
      <c r="B4" s="27"/>
      <c r="C4" s="27"/>
      <c r="D4" s="27"/>
      <c r="F4" t="s">
        <v>12</v>
      </c>
      <c r="K4" t="s">
        <v>13</v>
      </c>
    </row>
    <row r="5" spans="1:14" ht="15">
      <c r="A5" t="s">
        <v>1</v>
      </c>
      <c r="B5" t="s">
        <v>2</v>
      </c>
      <c r="C5" t="s">
        <v>3</v>
      </c>
      <c r="D5" t="s">
        <v>4</v>
      </c>
      <c r="F5" t="s">
        <v>1</v>
      </c>
      <c r="G5" t="s">
        <v>2</v>
      </c>
      <c r="H5" t="s">
        <v>3</v>
      </c>
      <c r="I5" t="s">
        <v>4</v>
      </c>
      <c r="K5" t="s">
        <v>1</v>
      </c>
      <c r="L5" t="s">
        <v>2</v>
      </c>
      <c r="M5" t="s">
        <v>3</v>
      </c>
      <c r="N5" t="s">
        <v>4</v>
      </c>
    </row>
    <row r="6" ht="15.75" thickBot="1"/>
    <row r="7" spans="1:14" ht="15.75" thickBot="1">
      <c r="A7" s="25" t="s">
        <v>15</v>
      </c>
      <c r="B7" s="26"/>
      <c r="C7" s="13">
        <f>10/7</f>
        <v>1.4285714285714286</v>
      </c>
      <c r="D7" s="7">
        <f>B2</f>
        <v>3543</v>
      </c>
      <c r="F7" s="25" t="s">
        <v>18</v>
      </c>
      <c r="G7" s="26"/>
      <c r="H7" s="13">
        <f>9/7</f>
        <v>1.2857142857142858</v>
      </c>
      <c r="I7" s="7">
        <f>B2</f>
        <v>3543</v>
      </c>
      <c r="K7" s="25" t="s">
        <v>18</v>
      </c>
      <c r="L7" s="26"/>
      <c r="M7" s="13">
        <f>9/7</f>
        <v>1.2857142857142858</v>
      </c>
      <c r="N7" s="7">
        <f>B2</f>
        <v>3543</v>
      </c>
    </row>
    <row r="8" spans="1:14" ht="15">
      <c r="A8" s="2" t="s">
        <v>5</v>
      </c>
      <c r="B8" s="14" t="s">
        <v>6</v>
      </c>
      <c r="C8" s="8">
        <f aca="true" t="shared" si="0" ref="C8:C13">10/7</f>
        <v>1.4285714285714286</v>
      </c>
      <c r="D8" s="9">
        <f>D7+C7*365.2425</f>
        <v>4064.775</v>
      </c>
      <c r="F8" s="2" t="s">
        <v>8</v>
      </c>
      <c r="G8" s="14" t="s">
        <v>9</v>
      </c>
      <c r="H8" s="8">
        <f aca="true" t="shared" si="1" ref="H8:H13">9/7</f>
        <v>1.2857142857142858</v>
      </c>
      <c r="I8" s="9">
        <f>I7+H7*365.2425</f>
        <v>4012.5975</v>
      </c>
      <c r="K8" s="2" t="s">
        <v>8</v>
      </c>
      <c r="L8" s="14" t="s">
        <v>9</v>
      </c>
      <c r="M8" s="8">
        <f aca="true" t="shared" si="2" ref="M8:M13">9/7</f>
        <v>1.2857142857142858</v>
      </c>
      <c r="N8" s="9">
        <f>N7+M7*365.2425</f>
        <v>4012.5975</v>
      </c>
    </row>
    <row r="9" spans="1:14" ht="15">
      <c r="A9" s="3" t="s">
        <v>5</v>
      </c>
      <c r="B9" s="15" t="s">
        <v>7</v>
      </c>
      <c r="C9" s="1">
        <f t="shared" si="0"/>
        <v>1.4285714285714286</v>
      </c>
      <c r="D9" s="10">
        <f aca="true" t="shared" si="3" ref="D9:D55">D8+C8*365.2425</f>
        <v>4586.55</v>
      </c>
      <c r="F9" s="3" t="s">
        <v>8</v>
      </c>
      <c r="G9" s="15" t="s">
        <v>10</v>
      </c>
      <c r="H9" s="1">
        <f t="shared" si="1"/>
        <v>1.2857142857142858</v>
      </c>
      <c r="I9" s="10">
        <f aca="true" t="shared" si="4" ref="I9:I73">I8+H8*365.2425</f>
        <v>4482.195</v>
      </c>
      <c r="K9" s="3" t="s">
        <v>8</v>
      </c>
      <c r="L9" s="15" t="s">
        <v>10</v>
      </c>
      <c r="M9" s="1">
        <f t="shared" si="2"/>
        <v>1.2857142857142858</v>
      </c>
      <c r="N9" s="10">
        <f aca="true" t="shared" si="5" ref="N9:N73">N8+M8*365.2425</f>
        <v>4482.195</v>
      </c>
    </row>
    <row r="10" spans="1:14" ht="15">
      <c r="A10" s="3" t="s">
        <v>5</v>
      </c>
      <c r="B10" s="15" t="s">
        <v>8</v>
      </c>
      <c r="C10" s="1">
        <f t="shared" si="0"/>
        <v>1.4285714285714286</v>
      </c>
      <c r="D10" s="10">
        <f t="shared" si="3"/>
        <v>5108.325</v>
      </c>
      <c r="F10" s="3" t="s">
        <v>8</v>
      </c>
      <c r="G10" s="15" t="s">
        <v>11</v>
      </c>
      <c r="H10" s="1">
        <f t="shared" si="1"/>
        <v>1.2857142857142858</v>
      </c>
      <c r="I10" s="10">
        <f t="shared" si="4"/>
        <v>4951.7925</v>
      </c>
      <c r="K10" s="3" t="s">
        <v>8</v>
      </c>
      <c r="L10" s="15" t="s">
        <v>11</v>
      </c>
      <c r="M10" s="1">
        <f t="shared" si="2"/>
        <v>1.2857142857142858</v>
      </c>
      <c r="N10" s="10">
        <f t="shared" si="5"/>
        <v>4951.7925</v>
      </c>
    </row>
    <row r="11" spans="1:14" ht="15">
      <c r="A11" s="3" t="s">
        <v>5</v>
      </c>
      <c r="B11" s="15" t="s">
        <v>9</v>
      </c>
      <c r="C11" s="1">
        <f t="shared" si="0"/>
        <v>1.4285714285714286</v>
      </c>
      <c r="D11" s="10">
        <f t="shared" si="3"/>
        <v>5630.099999999999</v>
      </c>
      <c r="F11" s="3" t="s">
        <v>8</v>
      </c>
      <c r="G11" s="15" t="s">
        <v>5</v>
      </c>
      <c r="H11" s="1">
        <f t="shared" si="1"/>
        <v>1.2857142857142858</v>
      </c>
      <c r="I11" s="10">
        <f t="shared" si="4"/>
        <v>5421.389999999999</v>
      </c>
      <c r="K11" s="3" t="s">
        <v>8</v>
      </c>
      <c r="L11" s="15" t="s">
        <v>5</v>
      </c>
      <c r="M11" s="1">
        <f t="shared" si="2"/>
        <v>1.2857142857142858</v>
      </c>
      <c r="N11" s="10">
        <f t="shared" si="5"/>
        <v>5421.389999999999</v>
      </c>
    </row>
    <row r="12" spans="1:14" ht="15">
      <c r="A12" s="3" t="s">
        <v>5</v>
      </c>
      <c r="B12" s="15" t="s">
        <v>10</v>
      </c>
      <c r="C12" s="1">
        <f t="shared" si="0"/>
        <v>1.4285714285714286</v>
      </c>
      <c r="D12" s="10">
        <f t="shared" si="3"/>
        <v>6151.874999999999</v>
      </c>
      <c r="F12" s="3" t="s">
        <v>8</v>
      </c>
      <c r="G12" s="15" t="s">
        <v>6</v>
      </c>
      <c r="H12" s="1">
        <f t="shared" si="1"/>
        <v>1.2857142857142858</v>
      </c>
      <c r="I12" s="10">
        <f t="shared" si="4"/>
        <v>5890.987499999999</v>
      </c>
      <c r="K12" s="3" t="s">
        <v>8</v>
      </c>
      <c r="L12" s="15" t="s">
        <v>6</v>
      </c>
      <c r="M12" s="1">
        <f t="shared" si="2"/>
        <v>1.2857142857142858</v>
      </c>
      <c r="N12" s="10">
        <f t="shared" si="5"/>
        <v>5890.987499999999</v>
      </c>
    </row>
    <row r="13" spans="1:14" ht="15.75" thickBot="1">
      <c r="A13" s="4" t="s">
        <v>5</v>
      </c>
      <c r="B13" s="16" t="s">
        <v>11</v>
      </c>
      <c r="C13" s="11">
        <f t="shared" si="0"/>
        <v>1.4285714285714286</v>
      </c>
      <c r="D13" s="12">
        <f t="shared" si="3"/>
        <v>6673.649999999999</v>
      </c>
      <c r="F13" s="4" t="s">
        <v>8</v>
      </c>
      <c r="G13" s="16" t="s">
        <v>7</v>
      </c>
      <c r="H13" s="11">
        <f t="shared" si="1"/>
        <v>1.2857142857142858</v>
      </c>
      <c r="I13" s="12">
        <f t="shared" si="4"/>
        <v>6360.584999999999</v>
      </c>
      <c r="K13" s="4" t="s">
        <v>8</v>
      </c>
      <c r="L13" s="16" t="s">
        <v>7</v>
      </c>
      <c r="M13" s="11">
        <f t="shared" si="2"/>
        <v>1.2857142857142858</v>
      </c>
      <c r="N13" s="12">
        <f t="shared" si="5"/>
        <v>6360.584999999999</v>
      </c>
    </row>
    <row r="14" spans="1:14" ht="15.75" thickBot="1">
      <c r="A14" s="25" t="s">
        <v>16</v>
      </c>
      <c r="B14" s="26"/>
      <c r="C14" s="13">
        <f>8/7</f>
        <v>1.1428571428571428</v>
      </c>
      <c r="D14" s="7">
        <f t="shared" si="3"/>
        <v>7195.424999999998</v>
      </c>
      <c r="F14" s="25" t="s">
        <v>19</v>
      </c>
      <c r="G14" s="26"/>
      <c r="H14" s="13">
        <f>11/7</f>
        <v>1.5714285714285714</v>
      </c>
      <c r="I14" s="7">
        <f t="shared" si="4"/>
        <v>6830.182499999999</v>
      </c>
      <c r="K14" s="25" t="s">
        <v>19</v>
      </c>
      <c r="L14" s="26"/>
      <c r="M14" s="13">
        <f>11/7</f>
        <v>1.5714285714285714</v>
      </c>
      <c r="N14" s="7">
        <f t="shared" si="5"/>
        <v>6830.182499999999</v>
      </c>
    </row>
    <row r="15" spans="1:14" ht="15">
      <c r="A15" s="2" t="s">
        <v>6</v>
      </c>
      <c r="B15" s="14" t="s">
        <v>7</v>
      </c>
      <c r="C15" s="8">
        <f aca="true" t="shared" si="6" ref="C15:C20">8/7</f>
        <v>1.1428571428571428</v>
      </c>
      <c r="D15" s="9">
        <f t="shared" si="3"/>
        <v>7612.844999999998</v>
      </c>
      <c r="F15" s="2" t="s">
        <v>9</v>
      </c>
      <c r="G15" s="14" t="s">
        <v>10</v>
      </c>
      <c r="H15" s="8">
        <f aca="true" t="shared" si="7" ref="H15:H20">11/7</f>
        <v>1.5714285714285714</v>
      </c>
      <c r="I15" s="9">
        <f t="shared" si="4"/>
        <v>7404.134999999999</v>
      </c>
      <c r="K15" s="2" t="s">
        <v>9</v>
      </c>
      <c r="L15" s="14" t="s">
        <v>10</v>
      </c>
      <c r="M15" s="8">
        <f aca="true" t="shared" si="8" ref="M15:M20">11/7</f>
        <v>1.5714285714285714</v>
      </c>
      <c r="N15" s="9">
        <f t="shared" si="5"/>
        <v>7404.134999999999</v>
      </c>
    </row>
    <row r="16" spans="1:14" ht="15">
      <c r="A16" s="3" t="s">
        <v>6</v>
      </c>
      <c r="B16" s="15" t="s">
        <v>8</v>
      </c>
      <c r="C16" s="1">
        <f t="shared" si="6"/>
        <v>1.1428571428571428</v>
      </c>
      <c r="D16" s="10">
        <f t="shared" si="3"/>
        <v>8030.2649999999985</v>
      </c>
      <c r="F16" s="3" t="s">
        <v>9</v>
      </c>
      <c r="G16" s="15" t="s">
        <v>11</v>
      </c>
      <c r="H16" s="1">
        <f t="shared" si="7"/>
        <v>1.5714285714285714</v>
      </c>
      <c r="I16" s="10">
        <f t="shared" si="4"/>
        <v>7978.0875</v>
      </c>
      <c r="K16" s="3" t="s">
        <v>9</v>
      </c>
      <c r="L16" s="15" t="s">
        <v>11</v>
      </c>
      <c r="M16" s="1">
        <f t="shared" si="8"/>
        <v>1.5714285714285714</v>
      </c>
      <c r="N16" s="10">
        <f t="shared" si="5"/>
        <v>7978.0875</v>
      </c>
    </row>
    <row r="17" spans="1:14" ht="15">
      <c r="A17" s="3" t="s">
        <v>6</v>
      </c>
      <c r="B17" s="15" t="s">
        <v>9</v>
      </c>
      <c r="C17" s="1">
        <f t="shared" si="6"/>
        <v>1.1428571428571428</v>
      </c>
      <c r="D17" s="10">
        <f t="shared" si="3"/>
        <v>8447.684999999998</v>
      </c>
      <c r="F17" s="3" t="s">
        <v>9</v>
      </c>
      <c r="G17" s="15" t="s">
        <v>5</v>
      </c>
      <c r="H17" s="1">
        <f t="shared" si="7"/>
        <v>1.5714285714285714</v>
      </c>
      <c r="I17" s="10">
        <f t="shared" si="4"/>
        <v>8552.039999999999</v>
      </c>
      <c r="K17" s="3" t="s">
        <v>9</v>
      </c>
      <c r="L17" s="15" t="s">
        <v>5</v>
      </c>
      <c r="M17" s="1">
        <f t="shared" si="8"/>
        <v>1.5714285714285714</v>
      </c>
      <c r="N17" s="10">
        <f t="shared" si="5"/>
        <v>8552.039999999999</v>
      </c>
    </row>
    <row r="18" spans="1:14" ht="15">
      <c r="A18" s="3" t="s">
        <v>6</v>
      </c>
      <c r="B18" s="15" t="s">
        <v>10</v>
      </c>
      <c r="C18" s="1">
        <f t="shared" si="6"/>
        <v>1.1428571428571428</v>
      </c>
      <c r="D18" s="10">
        <f t="shared" si="3"/>
        <v>8865.104999999998</v>
      </c>
      <c r="F18" s="3" t="s">
        <v>9</v>
      </c>
      <c r="G18" s="15" t="s">
        <v>6</v>
      </c>
      <c r="H18" s="1">
        <f t="shared" si="7"/>
        <v>1.5714285714285714</v>
      </c>
      <c r="I18" s="10">
        <f t="shared" si="4"/>
        <v>9125.992499999998</v>
      </c>
      <c r="K18" s="3" t="s">
        <v>9</v>
      </c>
      <c r="L18" s="15" t="s">
        <v>6</v>
      </c>
      <c r="M18" s="1">
        <f t="shared" si="8"/>
        <v>1.5714285714285714</v>
      </c>
      <c r="N18" s="10">
        <f t="shared" si="5"/>
        <v>9125.992499999998</v>
      </c>
    </row>
    <row r="19" spans="1:14" ht="15">
      <c r="A19" s="3" t="s">
        <v>6</v>
      </c>
      <c r="B19" s="15" t="s">
        <v>11</v>
      </c>
      <c r="C19" s="1">
        <f t="shared" si="6"/>
        <v>1.1428571428571428</v>
      </c>
      <c r="D19" s="10">
        <f t="shared" si="3"/>
        <v>9282.524999999998</v>
      </c>
      <c r="F19" s="3" t="s">
        <v>9</v>
      </c>
      <c r="G19" s="15" t="s">
        <v>7</v>
      </c>
      <c r="H19" s="1">
        <f t="shared" si="7"/>
        <v>1.5714285714285714</v>
      </c>
      <c r="I19" s="10">
        <f t="shared" si="4"/>
        <v>9699.944999999998</v>
      </c>
      <c r="K19" s="3" t="s">
        <v>9</v>
      </c>
      <c r="L19" s="15" t="s">
        <v>7</v>
      </c>
      <c r="M19" s="1">
        <f t="shared" si="8"/>
        <v>1.5714285714285714</v>
      </c>
      <c r="N19" s="10">
        <f t="shared" si="5"/>
        <v>9699.944999999998</v>
      </c>
    </row>
    <row r="20" spans="1:14" ht="15.75" thickBot="1">
      <c r="A20" s="4" t="s">
        <v>6</v>
      </c>
      <c r="B20" s="16" t="s">
        <v>5</v>
      </c>
      <c r="C20" s="11">
        <f t="shared" si="6"/>
        <v>1.1428571428571428</v>
      </c>
      <c r="D20" s="12">
        <f t="shared" si="3"/>
        <v>9699.944999999998</v>
      </c>
      <c r="F20" s="4" t="s">
        <v>9</v>
      </c>
      <c r="G20" s="16" t="s">
        <v>8</v>
      </c>
      <c r="H20" s="11">
        <f t="shared" si="7"/>
        <v>1.5714285714285714</v>
      </c>
      <c r="I20" s="12">
        <f t="shared" si="4"/>
        <v>10273.897499999997</v>
      </c>
      <c r="K20" s="4" t="s">
        <v>9</v>
      </c>
      <c r="L20" s="16" t="s">
        <v>8</v>
      </c>
      <c r="M20" s="11">
        <f t="shared" si="8"/>
        <v>1.5714285714285714</v>
      </c>
      <c r="N20" s="12">
        <f t="shared" si="5"/>
        <v>10273.897499999997</v>
      </c>
    </row>
    <row r="21" spans="1:14" ht="15.75" thickBot="1">
      <c r="A21" s="25" t="s">
        <v>17</v>
      </c>
      <c r="B21" s="26"/>
      <c r="C21" s="13">
        <f>13/7</f>
        <v>1.8571428571428572</v>
      </c>
      <c r="D21" s="7">
        <f t="shared" si="3"/>
        <v>10117.364999999998</v>
      </c>
      <c r="F21" s="25" t="s">
        <v>20</v>
      </c>
      <c r="G21" s="26"/>
      <c r="H21" s="13">
        <f>12/7</f>
        <v>1.7142857142857142</v>
      </c>
      <c r="I21" s="7">
        <f t="shared" si="4"/>
        <v>10847.849999999997</v>
      </c>
      <c r="K21" s="25" t="s">
        <v>20</v>
      </c>
      <c r="L21" s="26"/>
      <c r="M21" s="13">
        <f>12/7</f>
        <v>1.7142857142857142</v>
      </c>
      <c r="N21" s="7">
        <f t="shared" si="5"/>
        <v>10847.849999999997</v>
      </c>
    </row>
    <row r="22" spans="1:14" ht="15">
      <c r="A22" s="2" t="s">
        <v>7</v>
      </c>
      <c r="B22" s="14" t="s">
        <v>8</v>
      </c>
      <c r="C22" s="8">
        <f aca="true" t="shared" si="9" ref="C22:C27">13/7</f>
        <v>1.8571428571428572</v>
      </c>
      <c r="D22" s="9">
        <f t="shared" si="3"/>
        <v>10795.672499999999</v>
      </c>
      <c r="F22" s="2" t="s">
        <v>10</v>
      </c>
      <c r="G22" s="14" t="s">
        <v>11</v>
      </c>
      <c r="H22" s="8">
        <f aca="true" t="shared" si="10" ref="H22:H27">12/7</f>
        <v>1.7142857142857142</v>
      </c>
      <c r="I22" s="9">
        <f t="shared" si="4"/>
        <v>11473.979999999996</v>
      </c>
      <c r="K22" s="2" t="s">
        <v>10</v>
      </c>
      <c r="L22" s="14" t="s">
        <v>11</v>
      </c>
      <c r="M22" s="8">
        <f aca="true" t="shared" si="11" ref="M22:M27">12/7</f>
        <v>1.7142857142857142</v>
      </c>
      <c r="N22" s="9">
        <f t="shared" si="5"/>
        <v>11473.979999999996</v>
      </c>
    </row>
    <row r="23" spans="1:14" ht="15">
      <c r="A23" s="3" t="s">
        <v>7</v>
      </c>
      <c r="B23" s="15" t="s">
        <v>9</v>
      </c>
      <c r="C23" s="1">
        <f t="shared" si="9"/>
        <v>1.8571428571428572</v>
      </c>
      <c r="D23" s="10">
        <f t="shared" si="3"/>
        <v>11473.98</v>
      </c>
      <c r="F23" s="3" t="s">
        <v>10</v>
      </c>
      <c r="G23" s="15" t="s">
        <v>5</v>
      </c>
      <c r="H23" s="1">
        <f t="shared" si="10"/>
        <v>1.7142857142857142</v>
      </c>
      <c r="I23" s="10">
        <f t="shared" si="4"/>
        <v>12100.109999999995</v>
      </c>
      <c r="K23" s="3" t="s">
        <v>10</v>
      </c>
      <c r="L23" s="15" t="s">
        <v>5</v>
      </c>
      <c r="M23" s="1">
        <f t="shared" si="11"/>
        <v>1.7142857142857142</v>
      </c>
      <c r="N23" s="10">
        <f t="shared" si="5"/>
        <v>12100.109999999995</v>
      </c>
    </row>
    <row r="24" spans="1:14" ht="15">
      <c r="A24" s="3" t="s">
        <v>7</v>
      </c>
      <c r="B24" s="15" t="s">
        <v>10</v>
      </c>
      <c r="C24" s="1">
        <f t="shared" si="9"/>
        <v>1.8571428571428572</v>
      </c>
      <c r="D24" s="10">
        <f t="shared" si="3"/>
        <v>12152.2875</v>
      </c>
      <c r="F24" s="3" t="s">
        <v>10</v>
      </c>
      <c r="G24" s="15" t="s">
        <v>6</v>
      </c>
      <c r="H24" s="1">
        <f t="shared" si="10"/>
        <v>1.7142857142857142</v>
      </c>
      <c r="I24" s="10">
        <f t="shared" si="4"/>
        <v>12726.239999999994</v>
      </c>
      <c r="K24" s="3" t="s">
        <v>10</v>
      </c>
      <c r="L24" s="15" t="s">
        <v>6</v>
      </c>
      <c r="M24" s="1">
        <f t="shared" si="11"/>
        <v>1.7142857142857142</v>
      </c>
      <c r="N24" s="10">
        <f t="shared" si="5"/>
        <v>12726.239999999994</v>
      </c>
    </row>
    <row r="25" spans="1:14" ht="15">
      <c r="A25" s="3" t="s">
        <v>7</v>
      </c>
      <c r="B25" s="15" t="s">
        <v>11</v>
      </c>
      <c r="C25" s="1">
        <f t="shared" si="9"/>
        <v>1.8571428571428572</v>
      </c>
      <c r="D25" s="10">
        <f t="shared" si="3"/>
        <v>12830.595000000001</v>
      </c>
      <c r="F25" s="3" t="s">
        <v>10</v>
      </c>
      <c r="G25" s="15" t="s">
        <v>7</v>
      </c>
      <c r="H25" s="1">
        <f t="shared" si="10"/>
        <v>1.7142857142857142</v>
      </c>
      <c r="I25" s="10">
        <f t="shared" si="4"/>
        <v>13352.369999999994</v>
      </c>
      <c r="K25" s="3" t="s">
        <v>10</v>
      </c>
      <c r="L25" s="15" t="s">
        <v>7</v>
      </c>
      <c r="M25" s="1">
        <f t="shared" si="11"/>
        <v>1.7142857142857142</v>
      </c>
      <c r="N25" s="10">
        <f t="shared" si="5"/>
        <v>13352.369999999994</v>
      </c>
    </row>
    <row r="26" spans="1:14" ht="15">
      <c r="A26" s="3" t="s">
        <v>7</v>
      </c>
      <c r="B26" s="15" t="s">
        <v>5</v>
      </c>
      <c r="C26" s="1">
        <f t="shared" si="9"/>
        <v>1.8571428571428572</v>
      </c>
      <c r="D26" s="10">
        <f t="shared" si="3"/>
        <v>13508.902500000002</v>
      </c>
      <c r="F26" s="3" t="s">
        <v>10</v>
      </c>
      <c r="G26" s="15" t="s">
        <v>8</v>
      </c>
      <c r="H26" s="1">
        <f t="shared" si="10"/>
        <v>1.7142857142857142</v>
      </c>
      <c r="I26" s="10">
        <f t="shared" si="4"/>
        <v>13978.499999999993</v>
      </c>
      <c r="K26" s="3" t="s">
        <v>10</v>
      </c>
      <c r="L26" s="15" t="s">
        <v>8</v>
      </c>
      <c r="M26" s="1">
        <f t="shared" si="11"/>
        <v>1.7142857142857142</v>
      </c>
      <c r="N26" s="10">
        <f t="shared" si="5"/>
        <v>13978.499999999993</v>
      </c>
    </row>
    <row r="27" spans="1:14" ht="15.75" thickBot="1">
      <c r="A27" s="4" t="s">
        <v>7</v>
      </c>
      <c r="B27" s="16" t="s">
        <v>6</v>
      </c>
      <c r="C27" s="11">
        <f t="shared" si="9"/>
        <v>1.8571428571428572</v>
      </c>
      <c r="D27" s="12">
        <f t="shared" si="3"/>
        <v>14187.210000000003</v>
      </c>
      <c r="F27" s="4" t="s">
        <v>10</v>
      </c>
      <c r="G27" s="16" t="s">
        <v>9</v>
      </c>
      <c r="H27" s="11">
        <f t="shared" si="10"/>
        <v>1.7142857142857142</v>
      </c>
      <c r="I27" s="12">
        <f t="shared" si="4"/>
        <v>14604.629999999992</v>
      </c>
      <c r="K27" s="4" t="s">
        <v>10</v>
      </c>
      <c r="L27" s="16" t="s">
        <v>9</v>
      </c>
      <c r="M27" s="11">
        <f t="shared" si="11"/>
        <v>1.7142857142857142</v>
      </c>
      <c r="N27" s="12">
        <f t="shared" si="5"/>
        <v>14604.629999999992</v>
      </c>
    </row>
    <row r="28" spans="1:14" ht="15.75" thickBot="1">
      <c r="A28" s="25" t="s">
        <v>18</v>
      </c>
      <c r="B28" s="26"/>
      <c r="C28" s="13">
        <f>9/7</f>
        <v>1.2857142857142858</v>
      </c>
      <c r="D28" s="7">
        <f t="shared" si="3"/>
        <v>14865.517500000004</v>
      </c>
      <c r="F28" s="25" t="s">
        <v>21</v>
      </c>
      <c r="G28" s="26"/>
      <c r="H28" s="13">
        <v>1</v>
      </c>
      <c r="I28" s="7">
        <f t="shared" si="4"/>
        <v>15230.759999999991</v>
      </c>
      <c r="K28" s="25" t="s">
        <v>21</v>
      </c>
      <c r="L28" s="26"/>
      <c r="M28" s="13">
        <v>1</v>
      </c>
      <c r="N28" s="7">
        <f t="shared" si="5"/>
        <v>15230.759999999991</v>
      </c>
    </row>
    <row r="29" spans="1:14" ht="15">
      <c r="A29" s="2" t="s">
        <v>8</v>
      </c>
      <c r="B29" s="14" t="s">
        <v>9</v>
      </c>
      <c r="C29" s="8">
        <f aca="true" t="shared" si="12" ref="C29:C34">9/7</f>
        <v>1.2857142857142858</v>
      </c>
      <c r="D29" s="9">
        <f t="shared" si="3"/>
        <v>15335.115000000003</v>
      </c>
      <c r="F29" s="2" t="s">
        <v>11</v>
      </c>
      <c r="G29" s="14" t="s">
        <v>5</v>
      </c>
      <c r="H29" s="8">
        <v>1</v>
      </c>
      <c r="I29" s="9">
        <f t="shared" si="4"/>
        <v>15596.002499999991</v>
      </c>
      <c r="K29" s="2" t="s">
        <v>11</v>
      </c>
      <c r="L29" s="14" t="s">
        <v>5</v>
      </c>
      <c r="M29" s="8">
        <v>1</v>
      </c>
      <c r="N29" s="9">
        <f t="shared" si="5"/>
        <v>15596.002499999991</v>
      </c>
    </row>
    <row r="30" spans="1:14" ht="15">
      <c r="A30" s="3" t="s">
        <v>8</v>
      </c>
      <c r="B30" s="15" t="s">
        <v>10</v>
      </c>
      <c r="C30" s="1">
        <f t="shared" si="12"/>
        <v>1.2857142857142858</v>
      </c>
      <c r="D30" s="10">
        <f t="shared" si="3"/>
        <v>15804.712500000003</v>
      </c>
      <c r="F30" s="3" t="s">
        <v>11</v>
      </c>
      <c r="G30" s="15" t="s">
        <v>6</v>
      </c>
      <c r="H30" s="1">
        <v>1</v>
      </c>
      <c r="I30" s="10">
        <f t="shared" si="4"/>
        <v>15961.244999999992</v>
      </c>
      <c r="K30" s="3" t="s">
        <v>11</v>
      </c>
      <c r="L30" s="15" t="s">
        <v>6</v>
      </c>
      <c r="M30" s="1">
        <v>1</v>
      </c>
      <c r="N30" s="10">
        <f t="shared" si="5"/>
        <v>15961.244999999992</v>
      </c>
    </row>
    <row r="31" spans="1:14" ht="15">
      <c r="A31" s="3" t="s">
        <v>8</v>
      </c>
      <c r="B31" s="15" t="s">
        <v>11</v>
      </c>
      <c r="C31" s="1">
        <f t="shared" si="12"/>
        <v>1.2857142857142858</v>
      </c>
      <c r="D31" s="10">
        <f t="shared" si="3"/>
        <v>16274.310000000003</v>
      </c>
      <c r="F31" s="3" t="s">
        <v>11</v>
      </c>
      <c r="G31" s="15" t="s">
        <v>7</v>
      </c>
      <c r="H31" s="1">
        <v>1</v>
      </c>
      <c r="I31" s="10">
        <f t="shared" si="4"/>
        <v>16326.487499999992</v>
      </c>
      <c r="K31" s="3" t="s">
        <v>11</v>
      </c>
      <c r="L31" s="15" t="s">
        <v>7</v>
      </c>
      <c r="M31" s="1">
        <v>1</v>
      </c>
      <c r="N31" s="10">
        <f t="shared" si="5"/>
        <v>16326.487499999992</v>
      </c>
    </row>
    <row r="32" spans="1:14" ht="15">
      <c r="A32" s="3" t="s">
        <v>8</v>
      </c>
      <c r="B32" s="15" t="s">
        <v>5</v>
      </c>
      <c r="C32" s="1">
        <f t="shared" si="12"/>
        <v>1.2857142857142858</v>
      </c>
      <c r="D32" s="10">
        <f t="shared" si="3"/>
        <v>16743.907500000005</v>
      </c>
      <c r="F32" s="3" t="s">
        <v>11</v>
      </c>
      <c r="G32" s="15" t="s">
        <v>8</v>
      </c>
      <c r="H32" s="1">
        <v>1</v>
      </c>
      <c r="I32" s="10">
        <f t="shared" si="4"/>
        <v>16691.729999999992</v>
      </c>
      <c r="K32" s="3" t="s">
        <v>11</v>
      </c>
      <c r="L32" s="15" t="s">
        <v>8</v>
      </c>
      <c r="M32" s="1">
        <v>1</v>
      </c>
      <c r="N32" s="10">
        <f t="shared" si="5"/>
        <v>16691.729999999992</v>
      </c>
    </row>
    <row r="33" spans="1:14" ht="15">
      <c r="A33" s="3" t="s">
        <v>8</v>
      </c>
      <c r="B33" s="15" t="s">
        <v>6</v>
      </c>
      <c r="C33" s="1">
        <f t="shared" si="12"/>
        <v>1.2857142857142858</v>
      </c>
      <c r="D33" s="10">
        <f t="shared" si="3"/>
        <v>17213.505000000005</v>
      </c>
      <c r="F33" s="3" t="s">
        <v>11</v>
      </c>
      <c r="G33" s="15" t="s">
        <v>9</v>
      </c>
      <c r="H33" s="1">
        <v>1</v>
      </c>
      <c r="I33" s="10">
        <f t="shared" si="4"/>
        <v>17056.972499999993</v>
      </c>
      <c r="K33" s="3" t="s">
        <v>11</v>
      </c>
      <c r="L33" s="15" t="s">
        <v>9</v>
      </c>
      <c r="M33" s="1">
        <v>1</v>
      </c>
      <c r="N33" s="10">
        <f t="shared" si="5"/>
        <v>17056.972499999993</v>
      </c>
    </row>
    <row r="34" spans="1:14" ht="15.75" thickBot="1">
      <c r="A34" s="4" t="s">
        <v>8</v>
      </c>
      <c r="B34" s="16" t="s">
        <v>7</v>
      </c>
      <c r="C34" s="11">
        <f t="shared" si="12"/>
        <v>1.2857142857142858</v>
      </c>
      <c r="D34" s="12">
        <f t="shared" si="3"/>
        <v>17683.102500000005</v>
      </c>
      <c r="F34" s="4" t="s">
        <v>11</v>
      </c>
      <c r="G34" s="16" t="s">
        <v>10</v>
      </c>
      <c r="H34" s="11">
        <v>1</v>
      </c>
      <c r="I34" s="12">
        <f t="shared" si="4"/>
        <v>17422.214999999993</v>
      </c>
      <c r="K34" s="4" t="s">
        <v>11</v>
      </c>
      <c r="L34" s="16" t="s">
        <v>10</v>
      </c>
      <c r="M34" s="11">
        <v>1</v>
      </c>
      <c r="N34" s="12">
        <f t="shared" si="5"/>
        <v>17422.214999999993</v>
      </c>
    </row>
    <row r="35" spans="1:14" ht="15.75" thickBot="1">
      <c r="A35" s="25" t="s">
        <v>19</v>
      </c>
      <c r="B35" s="26"/>
      <c r="C35" s="13">
        <f>11/7</f>
        <v>1.5714285714285714</v>
      </c>
      <c r="D35" s="7">
        <f t="shared" si="3"/>
        <v>18152.700000000004</v>
      </c>
      <c r="F35" s="25" t="s">
        <v>22</v>
      </c>
      <c r="G35" s="26"/>
      <c r="H35" s="13">
        <v>3</v>
      </c>
      <c r="I35" s="7">
        <f t="shared" si="4"/>
        <v>17787.457499999993</v>
      </c>
      <c r="K35" s="25" t="s">
        <v>15</v>
      </c>
      <c r="L35" s="26"/>
      <c r="M35" s="13">
        <f>10/7</f>
        <v>1.4285714285714286</v>
      </c>
      <c r="N35" s="7">
        <f t="shared" si="5"/>
        <v>17787.457499999993</v>
      </c>
    </row>
    <row r="36" spans="1:14" ht="15.75" thickBot="1">
      <c r="A36" s="2" t="s">
        <v>9</v>
      </c>
      <c r="B36" s="14" t="s">
        <v>10</v>
      </c>
      <c r="C36" s="8">
        <f aca="true" t="shared" si="13" ref="C36:C41">11/7</f>
        <v>1.5714285714285714</v>
      </c>
      <c r="D36" s="9">
        <f t="shared" si="3"/>
        <v>18726.652500000004</v>
      </c>
      <c r="F36" s="25" t="s">
        <v>23</v>
      </c>
      <c r="G36" s="26"/>
      <c r="H36" s="13">
        <v>2</v>
      </c>
      <c r="I36" s="7">
        <f t="shared" si="4"/>
        <v>18883.184999999994</v>
      </c>
      <c r="K36" s="2" t="s">
        <v>5</v>
      </c>
      <c r="L36" s="14" t="s">
        <v>6</v>
      </c>
      <c r="M36" s="8">
        <f aca="true" t="shared" si="14" ref="M36:M41">10/7</f>
        <v>1.4285714285714286</v>
      </c>
      <c r="N36" s="9">
        <f t="shared" si="5"/>
        <v>18309.232499999995</v>
      </c>
    </row>
    <row r="37" spans="1:14" ht="15.75" thickBot="1">
      <c r="A37" s="3" t="s">
        <v>9</v>
      </c>
      <c r="B37" s="15" t="s">
        <v>11</v>
      </c>
      <c r="C37" s="1">
        <f t="shared" si="13"/>
        <v>1.5714285714285714</v>
      </c>
      <c r="D37" s="10">
        <f t="shared" si="3"/>
        <v>19300.605000000003</v>
      </c>
      <c r="F37" s="25" t="s">
        <v>15</v>
      </c>
      <c r="G37" s="26"/>
      <c r="H37" s="13">
        <f>10/7</f>
        <v>1.4285714285714286</v>
      </c>
      <c r="I37" s="7">
        <f t="shared" si="4"/>
        <v>19613.669999999995</v>
      </c>
      <c r="K37" s="3" t="s">
        <v>5</v>
      </c>
      <c r="L37" s="15" t="s">
        <v>7</v>
      </c>
      <c r="M37" s="1">
        <f t="shared" si="14"/>
        <v>1.4285714285714286</v>
      </c>
      <c r="N37" s="10">
        <f t="shared" si="5"/>
        <v>18831.007499999996</v>
      </c>
    </row>
    <row r="38" spans="1:14" ht="15">
      <c r="A38" s="3" t="s">
        <v>9</v>
      </c>
      <c r="B38" s="15" t="s">
        <v>5</v>
      </c>
      <c r="C38" s="1">
        <f t="shared" si="13"/>
        <v>1.5714285714285714</v>
      </c>
      <c r="D38" s="10">
        <f t="shared" si="3"/>
        <v>19874.557500000003</v>
      </c>
      <c r="F38" s="2" t="s">
        <v>5</v>
      </c>
      <c r="G38" s="14" t="s">
        <v>6</v>
      </c>
      <c r="H38" s="8">
        <f aca="true" t="shared" si="15" ref="H38:H43">10/7</f>
        <v>1.4285714285714286</v>
      </c>
      <c r="I38" s="9">
        <f t="shared" si="4"/>
        <v>20135.444999999996</v>
      </c>
      <c r="K38" s="3" t="s">
        <v>5</v>
      </c>
      <c r="L38" s="15" t="s">
        <v>8</v>
      </c>
      <c r="M38" s="1">
        <f t="shared" si="14"/>
        <v>1.4285714285714286</v>
      </c>
      <c r="N38" s="10">
        <f t="shared" si="5"/>
        <v>19352.782499999998</v>
      </c>
    </row>
    <row r="39" spans="1:14" ht="15">
      <c r="A39" s="3" t="s">
        <v>9</v>
      </c>
      <c r="B39" s="15" t="s">
        <v>6</v>
      </c>
      <c r="C39" s="1">
        <f t="shared" si="13"/>
        <v>1.5714285714285714</v>
      </c>
      <c r="D39" s="10">
        <f t="shared" si="3"/>
        <v>20448.510000000002</v>
      </c>
      <c r="F39" s="3" t="s">
        <v>5</v>
      </c>
      <c r="G39" s="15" t="s">
        <v>7</v>
      </c>
      <c r="H39" s="1">
        <f t="shared" si="15"/>
        <v>1.4285714285714286</v>
      </c>
      <c r="I39" s="10">
        <f t="shared" si="4"/>
        <v>20657.219999999998</v>
      </c>
      <c r="K39" s="3" t="s">
        <v>5</v>
      </c>
      <c r="L39" s="15" t="s">
        <v>9</v>
      </c>
      <c r="M39" s="1">
        <f t="shared" si="14"/>
        <v>1.4285714285714286</v>
      </c>
      <c r="N39" s="10">
        <f t="shared" si="5"/>
        <v>19874.5575</v>
      </c>
    </row>
    <row r="40" spans="1:14" ht="15">
      <c r="A40" s="3" t="s">
        <v>9</v>
      </c>
      <c r="B40" s="15" t="s">
        <v>7</v>
      </c>
      <c r="C40" s="1">
        <f t="shared" si="13"/>
        <v>1.5714285714285714</v>
      </c>
      <c r="D40" s="10">
        <f t="shared" si="3"/>
        <v>21022.4625</v>
      </c>
      <c r="F40" s="3" t="s">
        <v>5</v>
      </c>
      <c r="G40" s="15" t="s">
        <v>8</v>
      </c>
      <c r="H40" s="1">
        <f t="shared" si="15"/>
        <v>1.4285714285714286</v>
      </c>
      <c r="I40" s="10">
        <f t="shared" si="4"/>
        <v>21178.995</v>
      </c>
      <c r="K40" s="3" t="s">
        <v>5</v>
      </c>
      <c r="L40" s="15" t="s">
        <v>10</v>
      </c>
      <c r="M40" s="1">
        <f t="shared" si="14"/>
        <v>1.4285714285714286</v>
      </c>
      <c r="N40" s="10">
        <f t="shared" si="5"/>
        <v>20396.3325</v>
      </c>
    </row>
    <row r="41" spans="1:14" ht="15.75" thickBot="1">
      <c r="A41" s="4" t="s">
        <v>9</v>
      </c>
      <c r="B41" s="16" t="s">
        <v>8</v>
      </c>
      <c r="C41" s="11">
        <f t="shared" si="13"/>
        <v>1.5714285714285714</v>
      </c>
      <c r="D41" s="12">
        <f t="shared" si="3"/>
        <v>21596.415</v>
      </c>
      <c r="F41" s="3" t="s">
        <v>5</v>
      </c>
      <c r="G41" s="15" t="s">
        <v>9</v>
      </c>
      <c r="H41" s="1">
        <f t="shared" si="15"/>
        <v>1.4285714285714286</v>
      </c>
      <c r="I41" s="10">
        <f t="shared" si="4"/>
        <v>21700.77</v>
      </c>
      <c r="K41" s="4" t="s">
        <v>5</v>
      </c>
      <c r="L41" s="16" t="s">
        <v>11</v>
      </c>
      <c r="M41" s="11">
        <f t="shared" si="14"/>
        <v>1.4285714285714286</v>
      </c>
      <c r="N41" s="12">
        <f t="shared" si="5"/>
        <v>20918.107500000002</v>
      </c>
    </row>
    <row r="42" spans="1:14" ht="15.75" thickBot="1">
      <c r="A42" s="25" t="s">
        <v>20</v>
      </c>
      <c r="B42" s="26"/>
      <c r="C42" s="13">
        <f>12/7</f>
        <v>1.7142857142857142</v>
      </c>
      <c r="D42" s="7">
        <f t="shared" si="3"/>
        <v>22170.3675</v>
      </c>
      <c r="F42" s="3" t="s">
        <v>5</v>
      </c>
      <c r="G42" s="15" t="s">
        <v>10</v>
      </c>
      <c r="H42" s="1">
        <f t="shared" si="15"/>
        <v>1.4285714285714286</v>
      </c>
      <c r="I42" s="10">
        <f t="shared" si="4"/>
        <v>22222.545000000002</v>
      </c>
      <c r="K42" s="25" t="s">
        <v>16</v>
      </c>
      <c r="L42" s="26"/>
      <c r="M42" s="13">
        <f>8/7</f>
        <v>1.1428571428571428</v>
      </c>
      <c r="N42" s="7">
        <f t="shared" si="5"/>
        <v>21439.882500000003</v>
      </c>
    </row>
    <row r="43" spans="1:14" ht="15.75" thickBot="1">
      <c r="A43" s="2" t="s">
        <v>10</v>
      </c>
      <c r="B43" s="14" t="s">
        <v>11</v>
      </c>
      <c r="C43" s="8">
        <f aca="true" t="shared" si="16" ref="C43:C48">12/7</f>
        <v>1.7142857142857142</v>
      </c>
      <c r="D43" s="9">
        <f t="shared" si="3"/>
        <v>22796.4975</v>
      </c>
      <c r="F43" s="4" t="s">
        <v>5</v>
      </c>
      <c r="G43" s="16" t="s">
        <v>11</v>
      </c>
      <c r="H43" s="11">
        <f t="shared" si="15"/>
        <v>1.4285714285714286</v>
      </c>
      <c r="I43" s="12">
        <f t="shared" si="4"/>
        <v>22744.320000000003</v>
      </c>
      <c r="K43" s="2" t="s">
        <v>6</v>
      </c>
      <c r="L43" s="14" t="s">
        <v>7</v>
      </c>
      <c r="M43" s="8">
        <f aca="true" t="shared" si="17" ref="M43:M48">8/7</f>
        <v>1.1428571428571428</v>
      </c>
      <c r="N43" s="9">
        <f t="shared" si="5"/>
        <v>21857.3025</v>
      </c>
    </row>
    <row r="44" spans="1:14" ht="15.75" thickBot="1">
      <c r="A44" s="3" t="s">
        <v>10</v>
      </c>
      <c r="B44" s="15" t="s">
        <v>5</v>
      </c>
      <c r="C44" s="1">
        <f t="shared" si="16"/>
        <v>1.7142857142857142</v>
      </c>
      <c r="D44" s="10">
        <f t="shared" si="3"/>
        <v>23422.627500000002</v>
      </c>
      <c r="F44" s="25" t="s">
        <v>16</v>
      </c>
      <c r="G44" s="26"/>
      <c r="H44" s="13">
        <f>8/7</f>
        <v>1.1428571428571428</v>
      </c>
      <c r="I44" s="7">
        <f t="shared" si="4"/>
        <v>23266.095000000005</v>
      </c>
      <c r="K44" s="3" t="s">
        <v>6</v>
      </c>
      <c r="L44" s="15" t="s">
        <v>8</v>
      </c>
      <c r="M44" s="1">
        <f t="shared" si="17"/>
        <v>1.1428571428571428</v>
      </c>
      <c r="N44" s="10">
        <f t="shared" si="5"/>
        <v>22274.7225</v>
      </c>
    </row>
    <row r="45" spans="1:14" ht="15">
      <c r="A45" s="3" t="s">
        <v>10</v>
      </c>
      <c r="B45" s="15" t="s">
        <v>6</v>
      </c>
      <c r="C45" s="1">
        <f t="shared" si="16"/>
        <v>1.7142857142857142</v>
      </c>
      <c r="D45" s="10">
        <f t="shared" si="3"/>
        <v>24048.757500000003</v>
      </c>
      <c r="F45" s="2" t="s">
        <v>6</v>
      </c>
      <c r="G45" s="14" t="s">
        <v>7</v>
      </c>
      <c r="H45" s="8">
        <f aca="true" t="shared" si="18" ref="H45:H50">8/7</f>
        <v>1.1428571428571428</v>
      </c>
      <c r="I45" s="9">
        <f t="shared" si="4"/>
        <v>23683.515000000003</v>
      </c>
      <c r="K45" s="3" t="s">
        <v>6</v>
      </c>
      <c r="L45" s="15" t="s">
        <v>9</v>
      </c>
      <c r="M45" s="1">
        <f t="shared" si="17"/>
        <v>1.1428571428571428</v>
      </c>
      <c r="N45" s="10">
        <f t="shared" si="5"/>
        <v>22692.142499999998</v>
      </c>
    </row>
    <row r="46" spans="1:14" ht="15">
      <c r="A46" s="3" t="s">
        <v>10</v>
      </c>
      <c r="B46" s="15" t="s">
        <v>7</v>
      </c>
      <c r="C46" s="1">
        <f t="shared" si="16"/>
        <v>1.7142857142857142</v>
      </c>
      <c r="D46" s="10">
        <f t="shared" si="3"/>
        <v>24674.887500000004</v>
      </c>
      <c r="F46" s="3" t="s">
        <v>6</v>
      </c>
      <c r="G46" s="15" t="s">
        <v>8</v>
      </c>
      <c r="H46" s="1">
        <f t="shared" si="18"/>
        <v>1.1428571428571428</v>
      </c>
      <c r="I46" s="10">
        <f t="shared" si="4"/>
        <v>24100.935</v>
      </c>
      <c r="K46" s="3" t="s">
        <v>6</v>
      </c>
      <c r="L46" s="15" t="s">
        <v>10</v>
      </c>
      <c r="M46" s="1">
        <f t="shared" si="17"/>
        <v>1.1428571428571428</v>
      </c>
      <c r="N46" s="10">
        <f t="shared" si="5"/>
        <v>23109.562499999996</v>
      </c>
    </row>
    <row r="47" spans="1:14" ht="15">
      <c r="A47" s="3" t="s">
        <v>10</v>
      </c>
      <c r="B47" s="15" t="s">
        <v>8</v>
      </c>
      <c r="C47" s="1">
        <f t="shared" si="16"/>
        <v>1.7142857142857142</v>
      </c>
      <c r="D47" s="10">
        <f t="shared" si="3"/>
        <v>25301.017500000005</v>
      </c>
      <c r="F47" s="3" t="s">
        <v>6</v>
      </c>
      <c r="G47" s="15" t="s">
        <v>9</v>
      </c>
      <c r="H47" s="1">
        <f t="shared" si="18"/>
        <v>1.1428571428571428</v>
      </c>
      <c r="I47" s="10">
        <f t="shared" si="4"/>
        <v>24518.355</v>
      </c>
      <c r="K47" s="3" t="s">
        <v>6</v>
      </c>
      <c r="L47" s="15" t="s">
        <v>11</v>
      </c>
      <c r="M47" s="1">
        <f t="shared" si="17"/>
        <v>1.1428571428571428</v>
      </c>
      <c r="N47" s="10">
        <f t="shared" si="5"/>
        <v>23526.982499999995</v>
      </c>
    </row>
    <row r="48" spans="1:14" ht="15.75" thickBot="1">
      <c r="A48" s="4" t="s">
        <v>10</v>
      </c>
      <c r="B48" s="16" t="s">
        <v>9</v>
      </c>
      <c r="C48" s="11">
        <f t="shared" si="16"/>
        <v>1.7142857142857142</v>
      </c>
      <c r="D48" s="12">
        <f t="shared" si="3"/>
        <v>25927.147500000006</v>
      </c>
      <c r="F48" s="3" t="s">
        <v>6</v>
      </c>
      <c r="G48" s="15" t="s">
        <v>10</v>
      </c>
      <c r="H48" s="1">
        <f t="shared" si="18"/>
        <v>1.1428571428571428</v>
      </c>
      <c r="I48" s="10">
        <f t="shared" si="4"/>
        <v>24935.774999999998</v>
      </c>
      <c r="K48" s="4" t="s">
        <v>6</v>
      </c>
      <c r="L48" s="16" t="s">
        <v>5</v>
      </c>
      <c r="M48" s="11">
        <f t="shared" si="17"/>
        <v>1.1428571428571428</v>
      </c>
      <c r="N48" s="12">
        <f t="shared" si="5"/>
        <v>23944.402499999993</v>
      </c>
    </row>
    <row r="49" spans="1:14" ht="15.75" thickBot="1">
      <c r="A49" s="25" t="s">
        <v>21</v>
      </c>
      <c r="B49" s="26"/>
      <c r="C49" s="13">
        <v>1</v>
      </c>
      <c r="D49" s="7">
        <f t="shared" si="3"/>
        <v>26553.277500000007</v>
      </c>
      <c r="F49" s="3" t="s">
        <v>6</v>
      </c>
      <c r="G49" s="15" t="s">
        <v>11</v>
      </c>
      <c r="H49" s="1">
        <f t="shared" si="18"/>
        <v>1.1428571428571428</v>
      </c>
      <c r="I49" s="10">
        <f t="shared" si="4"/>
        <v>25353.194999999996</v>
      </c>
      <c r="K49" s="25" t="s">
        <v>17</v>
      </c>
      <c r="L49" s="26"/>
      <c r="M49" s="13">
        <f>13/7</f>
        <v>1.8571428571428572</v>
      </c>
      <c r="N49" s="7">
        <f t="shared" si="5"/>
        <v>24361.82249999999</v>
      </c>
    </row>
    <row r="50" spans="1:14" ht="15.75" thickBot="1">
      <c r="A50" s="2" t="s">
        <v>11</v>
      </c>
      <c r="B50" s="14" t="s">
        <v>5</v>
      </c>
      <c r="C50" s="8">
        <v>1</v>
      </c>
      <c r="D50" s="9">
        <f t="shared" si="3"/>
        <v>26918.520000000008</v>
      </c>
      <c r="F50" s="4" t="s">
        <v>6</v>
      </c>
      <c r="G50" s="16" t="s">
        <v>5</v>
      </c>
      <c r="H50" s="11">
        <f t="shared" si="18"/>
        <v>1.1428571428571428</v>
      </c>
      <c r="I50" s="12">
        <f t="shared" si="4"/>
        <v>25770.614999999994</v>
      </c>
      <c r="K50" s="2" t="s">
        <v>7</v>
      </c>
      <c r="L50" s="14" t="s">
        <v>8</v>
      </c>
      <c r="M50" s="8">
        <f aca="true" t="shared" si="19" ref="M50:M55">13/7</f>
        <v>1.8571428571428572</v>
      </c>
      <c r="N50" s="9">
        <f t="shared" si="5"/>
        <v>25040.12999999999</v>
      </c>
    </row>
    <row r="51" spans="1:14" ht="15.75" thickBot="1">
      <c r="A51" s="3" t="s">
        <v>11</v>
      </c>
      <c r="B51" s="15" t="s">
        <v>6</v>
      </c>
      <c r="C51" s="1">
        <v>1</v>
      </c>
      <c r="D51" s="10">
        <f t="shared" si="3"/>
        <v>27283.762500000008</v>
      </c>
      <c r="F51" s="25" t="s">
        <v>17</v>
      </c>
      <c r="G51" s="26"/>
      <c r="H51" s="13">
        <f>13/7</f>
        <v>1.8571428571428572</v>
      </c>
      <c r="I51" s="7">
        <f t="shared" si="4"/>
        <v>26188.034999999993</v>
      </c>
      <c r="K51" s="3" t="s">
        <v>7</v>
      </c>
      <c r="L51" s="15" t="s">
        <v>9</v>
      </c>
      <c r="M51" s="1">
        <f t="shared" si="19"/>
        <v>1.8571428571428572</v>
      </c>
      <c r="N51" s="10">
        <f t="shared" si="5"/>
        <v>25718.43749999999</v>
      </c>
    </row>
    <row r="52" spans="1:14" ht="15">
      <c r="A52" s="3" t="s">
        <v>11</v>
      </c>
      <c r="B52" s="15" t="s">
        <v>7</v>
      </c>
      <c r="C52" s="1">
        <v>1</v>
      </c>
      <c r="D52" s="10">
        <f t="shared" si="3"/>
        <v>27649.00500000001</v>
      </c>
      <c r="F52" s="2" t="s">
        <v>7</v>
      </c>
      <c r="G52" s="14" t="s">
        <v>8</v>
      </c>
      <c r="H52" s="8">
        <f aca="true" t="shared" si="20" ref="H52:H57">13/7</f>
        <v>1.8571428571428572</v>
      </c>
      <c r="I52" s="9">
        <f t="shared" si="4"/>
        <v>26866.34249999999</v>
      </c>
      <c r="K52" s="3" t="s">
        <v>7</v>
      </c>
      <c r="L52" s="15" t="s">
        <v>10</v>
      </c>
      <c r="M52" s="1">
        <f t="shared" si="19"/>
        <v>1.8571428571428572</v>
      </c>
      <c r="N52" s="10">
        <f t="shared" si="5"/>
        <v>26396.744999999988</v>
      </c>
    </row>
    <row r="53" spans="1:14" ht="15">
      <c r="A53" s="3" t="s">
        <v>11</v>
      </c>
      <c r="B53" s="15" t="s">
        <v>8</v>
      </c>
      <c r="C53" s="1">
        <v>1</v>
      </c>
      <c r="D53" s="10">
        <f t="shared" si="3"/>
        <v>28014.24750000001</v>
      </c>
      <c r="F53" s="3" t="s">
        <v>7</v>
      </c>
      <c r="G53" s="15" t="s">
        <v>9</v>
      </c>
      <c r="H53" s="1">
        <f t="shared" si="20"/>
        <v>1.8571428571428572</v>
      </c>
      <c r="I53" s="10">
        <f t="shared" si="4"/>
        <v>27544.64999999999</v>
      </c>
      <c r="K53" s="3" t="s">
        <v>7</v>
      </c>
      <c r="L53" s="15" t="s">
        <v>11</v>
      </c>
      <c r="M53" s="1">
        <f t="shared" si="19"/>
        <v>1.8571428571428572</v>
      </c>
      <c r="N53" s="10">
        <f t="shared" si="5"/>
        <v>27075.052499999987</v>
      </c>
    </row>
    <row r="54" spans="1:14" ht="15">
      <c r="A54" s="3" t="s">
        <v>11</v>
      </c>
      <c r="B54" s="15" t="s">
        <v>9</v>
      </c>
      <c r="C54" s="1">
        <v>1</v>
      </c>
      <c r="D54" s="10">
        <f t="shared" si="3"/>
        <v>28379.49000000001</v>
      </c>
      <c r="F54" s="3" t="s">
        <v>7</v>
      </c>
      <c r="G54" s="15" t="s">
        <v>10</v>
      </c>
      <c r="H54" s="1">
        <f t="shared" si="20"/>
        <v>1.8571428571428572</v>
      </c>
      <c r="I54" s="10">
        <f t="shared" si="4"/>
        <v>28222.95749999999</v>
      </c>
      <c r="K54" s="3" t="s">
        <v>7</v>
      </c>
      <c r="L54" s="15" t="s">
        <v>5</v>
      </c>
      <c r="M54" s="1">
        <f t="shared" si="19"/>
        <v>1.8571428571428572</v>
      </c>
      <c r="N54" s="10">
        <f t="shared" si="5"/>
        <v>27753.359999999986</v>
      </c>
    </row>
    <row r="55" spans="1:14" ht="15.75" thickBot="1">
      <c r="A55" s="4" t="s">
        <v>11</v>
      </c>
      <c r="B55" s="16" t="s">
        <v>10</v>
      </c>
      <c r="C55" s="11">
        <v>1</v>
      </c>
      <c r="D55" s="12">
        <f t="shared" si="3"/>
        <v>28744.73250000001</v>
      </c>
      <c r="F55" s="3" t="s">
        <v>7</v>
      </c>
      <c r="G55" s="15" t="s">
        <v>11</v>
      </c>
      <c r="H55" s="1">
        <f t="shared" si="20"/>
        <v>1.8571428571428572</v>
      </c>
      <c r="I55" s="10">
        <f t="shared" si="4"/>
        <v>28901.26499999999</v>
      </c>
      <c r="K55" s="4" t="s">
        <v>7</v>
      </c>
      <c r="L55" s="16" t="s">
        <v>6</v>
      </c>
      <c r="M55" s="11">
        <f t="shared" si="19"/>
        <v>1.8571428571428572</v>
      </c>
      <c r="N55" s="12">
        <f t="shared" si="5"/>
        <v>28431.667499999985</v>
      </c>
    </row>
    <row r="56" spans="1:14" ht="15.75" thickBot="1">
      <c r="A56" s="25" t="s">
        <v>22</v>
      </c>
      <c r="B56" s="26"/>
      <c r="C56" s="6">
        <v>3</v>
      </c>
      <c r="D56" s="7">
        <f aca="true" t="shared" si="21" ref="D56:D73">D55+C55*365.2425</f>
        <v>29109.97500000001</v>
      </c>
      <c r="F56" s="3" t="s">
        <v>7</v>
      </c>
      <c r="G56" s="15" t="s">
        <v>5</v>
      </c>
      <c r="H56" s="1">
        <f t="shared" si="20"/>
        <v>1.8571428571428572</v>
      </c>
      <c r="I56" s="10">
        <f t="shared" si="4"/>
        <v>29579.572499999987</v>
      </c>
      <c r="K56" s="25" t="s">
        <v>22</v>
      </c>
      <c r="L56" s="26"/>
      <c r="M56" s="13">
        <v>3</v>
      </c>
      <c r="N56" s="7">
        <f t="shared" si="5"/>
        <v>29109.974999999984</v>
      </c>
    </row>
    <row r="57" spans="1:14" ht="15.75" thickBot="1">
      <c r="A57" s="25" t="s">
        <v>23</v>
      </c>
      <c r="B57" s="26"/>
      <c r="C57" s="6">
        <v>2</v>
      </c>
      <c r="D57" s="7">
        <f t="shared" si="21"/>
        <v>30205.70250000001</v>
      </c>
      <c r="F57" s="4" t="s">
        <v>7</v>
      </c>
      <c r="G57" s="16" t="s">
        <v>6</v>
      </c>
      <c r="H57" s="11">
        <f t="shared" si="20"/>
        <v>1.8571428571428572</v>
      </c>
      <c r="I57" s="12">
        <f t="shared" si="4"/>
        <v>30257.879999999986</v>
      </c>
      <c r="K57" s="25" t="s">
        <v>23</v>
      </c>
      <c r="L57" s="26"/>
      <c r="M57" s="13">
        <v>2</v>
      </c>
      <c r="N57" s="7">
        <f t="shared" si="5"/>
        <v>30205.702499999985</v>
      </c>
    </row>
    <row r="58" spans="1:14" s="22" customFormat="1" ht="15.75" thickBot="1">
      <c r="A58" s="18"/>
      <c r="B58" s="18"/>
      <c r="C58" s="19"/>
      <c r="D58" s="21"/>
      <c r="F58" s="20"/>
      <c r="G58" s="20"/>
      <c r="H58" s="20"/>
      <c r="I58" s="23"/>
      <c r="K58" s="18"/>
      <c r="L58" s="18"/>
      <c r="M58" s="19"/>
      <c r="N58" s="21"/>
    </row>
    <row r="59" spans="1:14" ht="15.75" thickBot="1">
      <c r="A59" s="25" t="s">
        <v>15</v>
      </c>
      <c r="B59" s="26"/>
      <c r="C59" s="13">
        <f>10/7</f>
        <v>1.4285714285714286</v>
      </c>
      <c r="D59" s="7">
        <f>D57+C57*365.2425</f>
        <v>30936.18750000001</v>
      </c>
      <c r="F59" s="25" t="s">
        <v>18</v>
      </c>
      <c r="G59" s="26"/>
      <c r="H59" s="13">
        <f>9/7</f>
        <v>1.2857142857142858</v>
      </c>
      <c r="I59" s="7">
        <f>I57+H57*365.2425</f>
        <v>30936.187499999985</v>
      </c>
      <c r="K59" s="25" t="s">
        <v>18</v>
      </c>
      <c r="L59" s="26"/>
      <c r="M59" s="13">
        <f>9/7</f>
        <v>1.2857142857142858</v>
      </c>
      <c r="N59" s="7">
        <f>N57+M57*365.2425</f>
        <v>30936.187499999985</v>
      </c>
    </row>
    <row r="60" spans="1:14" ht="15">
      <c r="A60" s="2" t="s">
        <v>5</v>
      </c>
      <c r="B60" s="14" t="s">
        <v>6</v>
      </c>
      <c r="C60" s="8">
        <f aca="true" t="shared" si="22" ref="C60:C65">10/7</f>
        <v>1.4285714285714286</v>
      </c>
      <c r="D60" s="9">
        <f t="shared" si="21"/>
        <v>31457.962500000012</v>
      </c>
      <c r="F60" s="2" t="s">
        <v>8</v>
      </c>
      <c r="G60" s="14" t="s">
        <v>9</v>
      </c>
      <c r="H60" s="8">
        <f aca="true" t="shared" si="23" ref="H60:H65">9/7</f>
        <v>1.2857142857142858</v>
      </c>
      <c r="I60" s="9">
        <f t="shared" si="4"/>
        <v>31405.784999999985</v>
      </c>
      <c r="K60" s="2" t="s">
        <v>8</v>
      </c>
      <c r="L60" s="14" t="s">
        <v>9</v>
      </c>
      <c r="M60" s="8">
        <f aca="true" t="shared" si="24" ref="M60:M65">9/7</f>
        <v>1.2857142857142858</v>
      </c>
      <c r="N60" s="9">
        <f t="shared" si="5"/>
        <v>31405.784999999985</v>
      </c>
    </row>
    <row r="61" spans="1:14" ht="15">
      <c r="A61" s="3" t="s">
        <v>5</v>
      </c>
      <c r="B61" s="15" t="s">
        <v>7</v>
      </c>
      <c r="C61" s="1">
        <f t="shared" si="22"/>
        <v>1.4285714285714286</v>
      </c>
      <c r="D61" s="10">
        <f t="shared" si="21"/>
        <v>31979.737500000014</v>
      </c>
      <c r="F61" s="3" t="s">
        <v>8</v>
      </c>
      <c r="G61" s="15" t="s">
        <v>10</v>
      </c>
      <c r="H61" s="1">
        <f t="shared" si="23"/>
        <v>1.2857142857142858</v>
      </c>
      <c r="I61" s="10">
        <f t="shared" si="4"/>
        <v>31875.382499999985</v>
      </c>
      <c r="K61" s="3" t="s">
        <v>8</v>
      </c>
      <c r="L61" s="15" t="s">
        <v>10</v>
      </c>
      <c r="M61" s="1">
        <f t="shared" si="24"/>
        <v>1.2857142857142858</v>
      </c>
      <c r="N61" s="10">
        <f t="shared" si="5"/>
        <v>31875.382499999985</v>
      </c>
    </row>
    <row r="62" spans="1:14" ht="15">
      <c r="A62" s="3" t="s">
        <v>5</v>
      </c>
      <c r="B62" s="15" t="s">
        <v>8</v>
      </c>
      <c r="C62" s="1">
        <f t="shared" si="22"/>
        <v>1.4285714285714286</v>
      </c>
      <c r="D62" s="10">
        <f t="shared" si="21"/>
        <v>32501.512500000015</v>
      </c>
      <c r="F62" s="3" t="s">
        <v>8</v>
      </c>
      <c r="G62" s="15" t="s">
        <v>11</v>
      </c>
      <c r="H62" s="1">
        <f t="shared" si="23"/>
        <v>1.2857142857142858</v>
      </c>
      <c r="I62" s="10">
        <f t="shared" si="4"/>
        <v>32344.979999999985</v>
      </c>
      <c r="K62" s="3" t="s">
        <v>8</v>
      </c>
      <c r="L62" s="15" t="s">
        <v>11</v>
      </c>
      <c r="M62" s="1">
        <f t="shared" si="24"/>
        <v>1.2857142857142858</v>
      </c>
      <c r="N62" s="10">
        <f t="shared" si="5"/>
        <v>32344.979999999985</v>
      </c>
    </row>
    <row r="63" spans="1:14" ht="15">
      <c r="A63" s="3" t="s">
        <v>5</v>
      </c>
      <c r="B63" s="15" t="s">
        <v>9</v>
      </c>
      <c r="C63" s="1">
        <f t="shared" si="22"/>
        <v>1.4285714285714286</v>
      </c>
      <c r="D63" s="10">
        <f t="shared" si="21"/>
        <v>33023.28750000001</v>
      </c>
      <c r="F63" s="3" t="s">
        <v>8</v>
      </c>
      <c r="G63" s="15" t="s">
        <v>5</v>
      </c>
      <c r="H63" s="1">
        <f t="shared" si="23"/>
        <v>1.2857142857142858</v>
      </c>
      <c r="I63" s="10">
        <f t="shared" si="4"/>
        <v>32814.577499999985</v>
      </c>
      <c r="K63" s="3" t="s">
        <v>8</v>
      </c>
      <c r="L63" s="15" t="s">
        <v>5</v>
      </c>
      <c r="M63" s="1">
        <f t="shared" si="24"/>
        <v>1.2857142857142858</v>
      </c>
      <c r="N63" s="10">
        <f t="shared" si="5"/>
        <v>32814.577499999985</v>
      </c>
    </row>
    <row r="64" spans="1:14" ht="15">
      <c r="A64" s="3" t="s">
        <v>5</v>
      </c>
      <c r="B64" s="15" t="s">
        <v>10</v>
      </c>
      <c r="C64" s="1">
        <f t="shared" si="22"/>
        <v>1.4285714285714286</v>
      </c>
      <c r="D64" s="10">
        <f t="shared" si="21"/>
        <v>33545.062500000015</v>
      </c>
      <c r="F64" s="3" t="s">
        <v>8</v>
      </c>
      <c r="G64" s="15" t="s">
        <v>6</v>
      </c>
      <c r="H64" s="1">
        <f t="shared" si="23"/>
        <v>1.2857142857142858</v>
      </c>
      <c r="I64" s="10">
        <f t="shared" si="4"/>
        <v>33284.17499999999</v>
      </c>
      <c r="K64" s="3" t="s">
        <v>8</v>
      </c>
      <c r="L64" s="15" t="s">
        <v>6</v>
      </c>
      <c r="M64" s="1">
        <f t="shared" si="24"/>
        <v>1.2857142857142858</v>
      </c>
      <c r="N64" s="10">
        <f t="shared" si="5"/>
        <v>33284.17499999999</v>
      </c>
    </row>
    <row r="65" spans="1:14" ht="15.75" thickBot="1">
      <c r="A65" s="4" t="s">
        <v>5</v>
      </c>
      <c r="B65" s="16" t="s">
        <v>11</v>
      </c>
      <c r="C65" s="11">
        <f t="shared" si="22"/>
        <v>1.4285714285714286</v>
      </c>
      <c r="D65" s="12">
        <f t="shared" si="21"/>
        <v>34066.837500000016</v>
      </c>
      <c r="F65" s="4" t="s">
        <v>8</v>
      </c>
      <c r="G65" s="16" t="s">
        <v>7</v>
      </c>
      <c r="H65" s="11">
        <f t="shared" si="23"/>
        <v>1.2857142857142858</v>
      </c>
      <c r="I65" s="12">
        <f t="shared" si="4"/>
        <v>33753.77249999999</v>
      </c>
      <c r="K65" s="4" t="s">
        <v>8</v>
      </c>
      <c r="L65" s="16" t="s">
        <v>7</v>
      </c>
      <c r="M65" s="11">
        <f t="shared" si="24"/>
        <v>1.2857142857142858</v>
      </c>
      <c r="N65" s="12">
        <f t="shared" si="5"/>
        <v>33753.77249999999</v>
      </c>
    </row>
    <row r="66" spans="1:14" ht="15.75" thickBot="1">
      <c r="A66" s="25" t="s">
        <v>16</v>
      </c>
      <c r="B66" s="26"/>
      <c r="C66" s="13">
        <f>8/7</f>
        <v>1.1428571428571428</v>
      </c>
      <c r="D66" s="7">
        <f t="shared" si="21"/>
        <v>34588.61250000002</v>
      </c>
      <c r="F66" s="25" t="s">
        <v>19</v>
      </c>
      <c r="G66" s="26"/>
      <c r="H66" s="13">
        <f>11/7</f>
        <v>1.5714285714285714</v>
      </c>
      <c r="I66" s="7">
        <f t="shared" si="4"/>
        <v>34223.369999999995</v>
      </c>
      <c r="K66" s="25" t="s">
        <v>19</v>
      </c>
      <c r="L66" s="26"/>
      <c r="M66" s="13">
        <f>11/7</f>
        <v>1.5714285714285714</v>
      </c>
      <c r="N66" s="7">
        <f t="shared" si="5"/>
        <v>34223.369999999995</v>
      </c>
    </row>
    <row r="67" spans="1:14" ht="15">
      <c r="A67" s="2" t="s">
        <v>6</v>
      </c>
      <c r="B67" s="14" t="s">
        <v>7</v>
      </c>
      <c r="C67" s="8">
        <f aca="true" t="shared" si="25" ref="C67:C72">8/7</f>
        <v>1.1428571428571428</v>
      </c>
      <c r="D67" s="9">
        <f t="shared" si="21"/>
        <v>35006.032500000016</v>
      </c>
      <c r="F67" s="2" t="s">
        <v>9</v>
      </c>
      <c r="G67" s="14" t="s">
        <v>10</v>
      </c>
      <c r="H67" s="8">
        <f aca="true" t="shared" si="26" ref="H67:H72">11/7</f>
        <v>1.5714285714285714</v>
      </c>
      <c r="I67" s="9">
        <f t="shared" si="4"/>
        <v>34797.322499999995</v>
      </c>
      <c r="K67" s="2" t="s">
        <v>9</v>
      </c>
      <c r="L67" s="14" t="s">
        <v>10</v>
      </c>
      <c r="M67" s="8">
        <f aca="true" t="shared" si="27" ref="M67:M72">11/7</f>
        <v>1.5714285714285714</v>
      </c>
      <c r="N67" s="9">
        <f t="shared" si="5"/>
        <v>34797.322499999995</v>
      </c>
    </row>
    <row r="68" spans="1:14" ht="15">
      <c r="A68" s="3" t="s">
        <v>6</v>
      </c>
      <c r="B68" s="15" t="s">
        <v>8</v>
      </c>
      <c r="C68" s="1">
        <f t="shared" si="25"/>
        <v>1.1428571428571428</v>
      </c>
      <c r="D68" s="10">
        <f t="shared" si="21"/>
        <v>35423.452500000014</v>
      </c>
      <c r="F68" s="3" t="s">
        <v>9</v>
      </c>
      <c r="G68" s="15" t="s">
        <v>11</v>
      </c>
      <c r="H68" s="1">
        <f t="shared" si="26"/>
        <v>1.5714285714285714</v>
      </c>
      <c r="I68" s="10">
        <f t="shared" si="4"/>
        <v>35371.274999999994</v>
      </c>
      <c r="K68" s="3" t="s">
        <v>9</v>
      </c>
      <c r="L68" s="15" t="s">
        <v>11</v>
      </c>
      <c r="M68" s="1">
        <f t="shared" si="27"/>
        <v>1.5714285714285714</v>
      </c>
      <c r="N68" s="10">
        <f t="shared" si="5"/>
        <v>35371.274999999994</v>
      </c>
    </row>
    <row r="69" spans="1:14" ht="15">
      <c r="A69" s="3" t="s">
        <v>6</v>
      </c>
      <c r="B69" s="15" t="s">
        <v>9</v>
      </c>
      <c r="C69" s="1">
        <f t="shared" si="25"/>
        <v>1.1428571428571428</v>
      </c>
      <c r="D69" s="10">
        <f t="shared" si="21"/>
        <v>35840.87250000001</v>
      </c>
      <c r="F69" s="3" t="s">
        <v>9</v>
      </c>
      <c r="G69" s="15" t="s">
        <v>5</v>
      </c>
      <c r="H69" s="1">
        <f t="shared" si="26"/>
        <v>1.5714285714285714</v>
      </c>
      <c r="I69" s="10">
        <f t="shared" si="4"/>
        <v>35945.22749999999</v>
      </c>
      <c r="K69" s="3" t="s">
        <v>9</v>
      </c>
      <c r="L69" s="15" t="s">
        <v>5</v>
      </c>
      <c r="M69" s="1">
        <f t="shared" si="27"/>
        <v>1.5714285714285714</v>
      </c>
      <c r="N69" s="10">
        <f t="shared" si="5"/>
        <v>35945.22749999999</v>
      </c>
    </row>
    <row r="70" spans="1:14" ht="15">
      <c r="A70" s="3" t="s">
        <v>6</v>
      </c>
      <c r="B70" s="15" t="s">
        <v>10</v>
      </c>
      <c r="C70" s="1">
        <f t="shared" si="25"/>
        <v>1.1428571428571428</v>
      </c>
      <c r="D70" s="10">
        <f t="shared" si="21"/>
        <v>36258.29250000001</v>
      </c>
      <c r="F70" s="3" t="s">
        <v>9</v>
      </c>
      <c r="G70" s="15" t="s">
        <v>6</v>
      </c>
      <c r="H70" s="1">
        <f t="shared" si="26"/>
        <v>1.5714285714285714</v>
      </c>
      <c r="I70" s="10">
        <f t="shared" si="4"/>
        <v>36519.17999999999</v>
      </c>
      <c r="K70" s="3" t="s">
        <v>9</v>
      </c>
      <c r="L70" s="15" t="s">
        <v>6</v>
      </c>
      <c r="M70" s="1">
        <f t="shared" si="27"/>
        <v>1.5714285714285714</v>
      </c>
      <c r="N70" s="10">
        <f t="shared" si="5"/>
        <v>36519.17999999999</v>
      </c>
    </row>
    <row r="71" spans="1:14" ht="15">
      <c r="A71" s="3" t="s">
        <v>6</v>
      </c>
      <c r="B71" s="15" t="s">
        <v>11</v>
      </c>
      <c r="C71" s="1">
        <f t="shared" si="25"/>
        <v>1.1428571428571428</v>
      </c>
      <c r="D71" s="10">
        <f t="shared" si="21"/>
        <v>36675.71250000001</v>
      </c>
      <c r="F71" s="3" t="s">
        <v>9</v>
      </c>
      <c r="G71" s="15" t="s">
        <v>7</v>
      </c>
      <c r="H71" s="1">
        <f t="shared" si="26"/>
        <v>1.5714285714285714</v>
      </c>
      <c r="I71" s="10">
        <f t="shared" si="4"/>
        <v>37093.13249999999</v>
      </c>
      <c r="K71" s="3" t="s">
        <v>9</v>
      </c>
      <c r="L71" s="15" t="s">
        <v>7</v>
      </c>
      <c r="M71" s="1">
        <f t="shared" si="27"/>
        <v>1.5714285714285714</v>
      </c>
      <c r="N71" s="10">
        <f t="shared" si="5"/>
        <v>37093.13249999999</v>
      </c>
    </row>
    <row r="72" spans="1:14" ht="15.75" thickBot="1">
      <c r="A72" s="4" t="s">
        <v>6</v>
      </c>
      <c r="B72" s="16" t="s">
        <v>5</v>
      </c>
      <c r="C72" s="11">
        <f t="shared" si="25"/>
        <v>1.1428571428571428</v>
      </c>
      <c r="D72" s="12">
        <f t="shared" si="21"/>
        <v>37093.13250000001</v>
      </c>
      <c r="F72" s="4" t="s">
        <v>9</v>
      </c>
      <c r="G72" s="16" t="s">
        <v>8</v>
      </c>
      <c r="H72" s="11">
        <f t="shared" si="26"/>
        <v>1.5714285714285714</v>
      </c>
      <c r="I72" s="12">
        <f t="shared" si="4"/>
        <v>37667.08499999999</v>
      </c>
      <c r="K72" s="4" t="s">
        <v>9</v>
      </c>
      <c r="L72" s="16" t="s">
        <v>8</v>
      </c>
      <c r="M72" s="11">
        <f t="shared" si="27"/>
        <v>1.5714285714285714</v>
      </c>
      <c r="N72" s="12">
        <f t="shared" si="5"/>
        <v>37667.08499999999</v>
      </c>
    </row>
    <row r="73" spans="1:14" ht="15.75" thickBot="1">
      <c r="A73" s="25" t="s">
        <v>17</v>
      </c>
      <c r="B73" s="26"/>
      <c r="C73" s="13">
        <f>13/7</f>
        <v>1.8571428571428572</v>
      </c>
      <c r="D73" s="7">
        <f t="shared" si="21"/>
        <v>37510.552500000005</v>
      </c>
      <c r="F73" s="25" t="s">
        <v>20</v>
      </c>
      <c r="G73" s="26"/>
      <c r="H73" s="13">
        <f>12/7</f>
        <v>1.7142857142857142</v>
      </c>
      <c r="I73" s="7">
        <f t="shared" si="4"/>
        <v>38241.03749999999</v>
      </c>
      <c r="K73" s="25" t="s">
        <v>20</v>
      </c>
      <c r="L73" s="26"/>
      <c r="M73" s="13">
        <f>12/7</f>
        <v>1.7142857142857142</v>
      </c>
      <c r="N73" s="7">
        <f t="shared" si="5"/>
        <v>38241.03749999999</v>
      </c>
    </row>
    <row r="74" spans="1:14" ht="15">
      <c r="A74" s="2" t="s">
        <v>7</v>
      </c>
      <c r="B74" s="14" t="s">
        <v>8</v>
      </c>
      <c r="C74" s="8">
        <f aca="true" t="shared" si="28" ref="C74:C79">13/7</f>
        <v>1.8571428571428572</v>
      </c>
      <c r="D74" s="9">
        <f aca="true" t="shared" si="29" ref="D74:D80">D73+C73*365.2425</f>
        <v>38188.86000000001</v>
      </c>
      <c r="F74" s="2" t="s">
        <v>10</v>
      </c>
      <c r="G74" s="14" t="s">
        <v>11</v>
      </c>
      <c r="H74" s="8">
        <f aca="true" t="shared" si="30" ref="H74:H79">12/7</f>
        <v>1.7142857142857142</v>
      </c>
      <c r="I74" s="9">
        <f aca="true" t="shared" si="31" ref="I74:I80">I73+H73*365.2425</f>
        <v>38867.16749999999</v>
      </c>
      <c r="K74" s="2" t="s">
        <v>10</v>
      </c>
      <c r="L74" s="14" t="s">
        <v>11</v>
      </c>
      <c r="M74" s="8">
        <f aca="true" t="shared" si="32" ref="M74:M79">12/7</f>
        <v>1.7142857142857142</v>
      </c>
      <c r="N74" s="9">
        <f aca="true" t="shared" si="33" ref="N74:N80">N73+M73*365.2425</f>
        <v>38867.16749999999</v>
      </c>
    </row>
    <row r="75" spans="1:14" ht="15">
      <c r="A75" s="3" t="s">
        <v>7</v>
      </c>
      <c r="B75" s="15" t="s">
        <v>9</v>
      </c>
      <c r="C75" s="1">
        <f t="shared" si="28"/>
        <v>1.8571428571428572</v>
      </c>
      <c r="D75" s="10">
        <f t="shared" si="29"/>
        <v>38867.16750000001</v>
      </c>
      <c r="F75" s="3" t="s">
        <v>10</v>
      </c>
      <c r="G75" s="15" t="s">
        <v>5</v>
      </c>
      <c r="H75" s="1">
        <f t="shared" si="30"/>
        <v>1.7142857142857142</v>
      </c>
      <c r="I75" s="10">
        <f t="shared" si="31"/>
        <v>39493.297499999986</v>
      </c>
      <c r="K75" s="3" t="s">
        <v>10</v>
      </c>
      <c r="L75" s="15" t="s">
        <v>5</v>
      </c>
      <c r="M75" s="1">
        <f t="shared" si="32"/>
        <v>1.7142857142857142</v>
      </c>
      <c r="N75" s="10">
        <f t="shared" si="33"/>
        <v>39493.297499999986</v>
      </c>
    </row>
    <row r="76" spans="1:14" ht="15">
      <c r="A76" s="3" t="s">
        <v>7</v>
      </c>
      <c r="B76" s="15" t="s">
        <v>10</v>
      </c>
      <c r="C76" s="1">
        <f t="shared" si="28"/>
        <v>1.8571428571428572</v>
      </c>
      <c r="D76" s="10">
        <f t="shared" si="29"/>
        <v>39545.47500000001</v>
      </c>
      <c r="F76" s="3" t="s">
        <v>10</v>
      </c>
      <c r="G76" s="15" t="s">
        <v>6</v>
      </c>
      <c r="H76" s="1">
        <f t="shared" si="30"/>
        <v>1.7142857142857142</v>
      </c>
      <c r="I76" s="10">
        <f t="shared" si="31"/>
        <v>40119.42749999998</v>
      </c>
      <c r="K76" s="3" t="s">
        <v>10</v>
      </c>
      <c r="L76" s="15" t="s">
        <v>6</v>
      </c>
      <c r="M76" s="1">
        <f t="shared" si="32"/>
        <v>1.7142857142857142</v>
      </c>
      <c r="N76" s="10">
        <f t="shared" si="33"/>
        <v>40119.42749999998</v>
      </c>
    </row>
    <row r="77" spans="1:14" ht="15">
      <c r="A77" s="3" t="s">
        <v>7</v>
      </c>
      <c r="B77" s="15" t="s">
        <v>11</v>
      </c>
      <c r="C77" s="1">
        <f t="shared" si="28"/>
        <v>1.8571428571428572</v>
      </c>
      <c r="D77" s="10">
        <f t="shared" si="29"/>
        <v>40223.782500000016</v>
      </c>
      <c r="F77" s="3" t="s">
        <v>10</v>
      </c>
      <c r="G77" s="15" t="s">
        <v>7</v>
      </c>
      <c r="H77" s="1">
        <f t="shared" si="30"/>
        <v>1.7142857142857142</v>
      </c>
      <c r="I77" s="10">
        <f t="shared" si="31"/>
        <v>40745.55749999998</v>
      </c>
      <c r="K77" s="3" t="s">
        <v>10</v>
      </c>
      <c r="L77" s="15" t="s">
        <v>7</v>
      </c>
      <c r="M77" s="1">
        <f t="shared" si="32"/>
        <v>1.7142857142857142</v>
      </c>
      <c r="N77" s="10">
        <f t="shared" si="33"/>
        <v>40745.55749999998</v>
      </c>
    </row>
    <row r="78" spans="1:14" ht="15">
      <c r="A78" s="3" t="s">
        <v>7</v>
      </c>
      <c r="B78" s="15" t="s">
        <v>5</v>
      </c>
      <c r="C78" s="1">
        <f t="shared" si="28"/>
        <v>1.8571428571428572</v>
      </c>
      <c r="D78" s="10">
        <f t="shared" si="29"/>
        <v>40902.09000000002</v>
      </c>
      <c r="F78" s="3" t="s">
        <v>10</v>
      </c>
      <c r="G78" s="15" t="s">
        <v>8</v>
      </c>
      <c r="H78" s="1">
        <f t="shared" si="30"/>
        <v>1.7142857142857142</v>
      </c>
      <c r="I78" s="10">
        <f t="shared" si="31"/>
        <v>41371.68749999998</v>
      </c>
      <c r="K78" s="3" t="s">
        <v>10</v>
      </c>
      <c r="L78" s="15" t="s">
        <v>8</v>
      </c>
      <c r="M78" s="1">
        <f t="shared" si="32"/>
        <v>1.7142857142857142</v>
      </c>
      <c r="N78" s="10">
        <f t="shared" si="33"/>
        <v>41371.68749999998</v>
      </c>
    </row>
    <row r="79" spans="1:14" ht="15.75" thickBot="1">
      <c r="A79" s="4" t="s">
        <v>7</v>
      </c>
      <c r="B79" s="16" t="s">
        <v>6</v>
      </c>
      <c r="C79" s="11">
        <f t="shared" si="28"/>
        <v>1.8571428571428572</v>
      </c>
      <c r="D79" s="12">
        <f t="shared" si="29"/>
        <v>41580.39750000002</v>
      </c>
      <c r="F79" s="4" t="s">
        <v>10</v>
      </c>
      <c r="G79" s="16" t="s">
        <v>9</v>
      </c>
      <c r="H79" s="11">
        <f t="shared" si="30"/>
        <v>1.7142857142857142</v>
      </c>
      <c r="I79" s="12">
        <f t="shared" si="31"/>
        <v>41997.817499999976</v>
      </c>
      <c r="K79" s="4" t="s">
        <v>10</v>
      </c>
      <c r="L79" s="16" t="s">
        <v>9</v>
      </c>
      <c r="M79" s="11">
        <f t="shared" si="32"/>
        <v>1.7142857142857142</v>
      </c>
      <c r="N79" s="12">
        <f t="shared" si="33"/>
        <v>41997.817499999976</v>
      </c>
    </row>
    <row r="80" spans="4:14" ht="15.75" thickBot="1">
      <c r="D80" s="17">
        <f t="shared" si="29"/>
        <v>42258.70500000002</v>
      </c>
      <c r="I80" s="17">
        <f t="shared" si="31"/>
        <v>42623.94749999997</v>
      </c>
      <c r="N80" s="17">
        <f t="shared" si="33"/>
        <v>42623.94749999997</v>
      </c>
    </row>
  </sheetData>
  <sheetProtection/>
  <mergeCells count="38">
    <mergeCell ref="A59:B59"/>
    <mergeCell ref="A66:B66"/>
    <mergeCell ref="A73:B73"/>
    <mergeCell ref="K59:L59"/>
    <mergeCell ref="K57:L57"/>
    <mergeCell ref="K66:L66"/>
    <mergeCell ref="F66:G66"/>
    <mergeCell ref="K73:L73"/>
    <mergeCell ref="F73:G73"/>
    <mergeCell ref="F59:G59"/>
    <mergeCell ref="A57:B57"/>
    <mergeCell ref="F36:G36"/>
    <mergeCell ref="F51:G51"/>
    <mergeCell ref="K49:L49"/>
    <mergeCell ref="K7:L7"/>
    <mergeCell ref="F7:G7"/>
    <mergeCell ref="F14:G14"/>
    <mergeCell ref="F21:G21"/>
    <mergeCell ref="F28:G28"/>
    <mergeCell ref="K14:L14"/>
    <mergeCell ref="K21:L21"/>
    <mergeCell ref="K28:L28"/>
    <mergeCell ref="K56:L56"/>
    <mergeCell ref="A14:B14"/>
    <mergeCell ref="A4:D4"/>
    <mergeCell ref="F2:I2"/>
    <mergeCell ref="A7:B7"/>
    <mergeCell ref="A56:B56"/>
    <mergeCell ref="A28:B28"/>
    <mergeCell ref="A21:B21"/>
    <mergeCell ref="A35:B35"/>
    <mergeCell ref="A42:B42"/>
    <mergeCell ref="A49:B49"/>
    <mergeCell ref="F37:G37"/>
    <mergeCell ref="F44:G44"/>
    <mergeCell ref="K35:L35"/>
    <mergeCell ref="K42:L42"/>
    <mergeCell ref="F35:G35"/>
  </mergeCells>
  <printOptions horizontalCentered="1"/>
  <pageMargins left="0.7" right="0.7" top="0.75" bottom="0.75" header="0.3" footer="0.3"/>
  <pageSetup fitToHeight="1" fitToWidth="1" horizontalDpi="300" verticalDpi="300" orientation="portrait" scale="58" r:id="rId1"/>
  <headerFooter>
    <oddHeader>&amp;CF I D A R I A    C A L C U L A T O R</oddHeader>
    <oddFooter>&amp;Cwww.regulus-astrology.com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cp:lastPrinted>2016-09-19T22:40:50Z</cp:lastPrinted>
  <dcterms:created xsi:type="dcterms:W3CDTF">2011-01-24T22:03:50Z</dcterms:created>
  <dcterms:modified xsi:type="dcterms:W3CDTF">2016-10-21T13:17:18Z</dcterms:modified>
  <cp:category/>
  <cp:version/>
  <cp:contentType/>
  <cp:contentStatus/>
</cp:coreProperties>
</file>